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Hoja1!$A$1:$K$22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10" i="1"/>
  <c r="H9" i="1"/>
  <c r="H8" i="1"/>
  <c r="E14" i="1" l="1"/>
  <c r="I7" i="1" l="1"/>
  <c r="I8" i="1" l="1"/>
  <c r="I9" i="1"/>
  <c r="I10" i="1"/>
  <c r="E16" i="1" l="1"/>
  <c r="G5" i="1" l="1"/>
  <c r="F9" i="1" l="1"/>
  <c r="G9" i="1" s="1"/>
  <c r="J9" i="1" s="1"/>
  <c r="F10" i="1"/>
  <c r="G10" i="1" s="1"/>
  <c r="J10" i="1" s="1"/>
  <c r="F7" i="1"/>
  <c r="G7" i="1" s="1"/>
  <c r="J7" i="1" s="1"/>
  <c r="F8" i="1" l="1"/>
  <c r="G8" i="1" s="1"/>
  <c r="J8" i="1" s="1"/>
</calcChain>
</file>

<file path=xl/sharedStrings.xml><?xml version="1.0" encoding="utf-8"?>
<sst xmlns="http://schemas.openxmlformats.org/spreadsheetml/2006/main" count="28" uniqueCount="23">
  <si>
    <t>NO REMUNERATIVOS</t>
  </si>
  <si>
    <t>CATEGORIA</t>
  </si>
  <si>
    <t>IMPORTE $/h</t>
  </si>
  <si>
    <t>CARGA SOCIAL</t>
  </si>
  <si>
    <t>TOTAL</t>
  </si>
  <si>
    <t>CONVENCIONAL</t>
  </si>
  <si>
    <t>TOTAL NO REMUNERATIVO</t>
  </si>
  <si>
    <t>OF. ESP.</t>
  </si>
  <si>
    <t>OFICIAL</t>
  </si>
  <si>
    <t>Sin Cargas Sociales</t>
  </si>
  <si>
    <t>mo.001</t>
  </si>
  <si>
    <t>mo.002</t>
  </si>
  <si>
    <t>mo.003</t>
  </si>
  <si>
    <t>mo.004</t>
  </si>
  <si>
    <t xml:space="preserve"> </t>
  </si>
  <si>
    <t xml:space="preserve">  </t>
  </si>
  <si>
    <t>ayudante ($) x 8 (hs)</t>
  </si>
  <si>
    <t>JORNALES</t>
  </si>
  <si>
    <t>AYUDANTE</t>
  </si>
  <si>
    <t>MEDIO OFICIAL</t>
  </si>
  <si>
    <t>JORNAL DIARIO</t>
  </si>
  <si>
    <t>ayudante ($) x 7500 x 8 (hs)</t>
  </si>
  <si>
    <t>MANO DE OBRA  -  PERIODO ENERO 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</si>
</sst>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"/>
    <numFmt numFmtId="165" formatCode="&quot;$&quot;\ #,##0.000"/>
    <numFmt numFmtId="166" formatCode="&quot;$&quot;\ #,##0.0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0" fillId="0" borderId="17" xfId="0" applyBorder="1"/>
    <xf numFmtId="165" fontId="2" fillId="0" borderId="17" xfId="0" applyNumberFormat="1" applyFont="1" applyBorder="1" applyAlignment="1">
      <alignment horizontal="center"/>
    </xf>
    <xf numFmtId="0" fontId="0" fillId="0" borderId="18" xfId="0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3" fillId="0" borderId="1" xfId="0" applyFont="1" applyBorder="1"/>
    <xf numFmtId="167" fontId="3" fillId="0" borderId="0" xfId="0" applyNumberFormat="1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0" borderId="8" xfId="0" applyFont="1" applyBorder="1"/>
    <xf numFmtId="167" fontId="8" fillId="2" borderId="0" xfId="0" applyNumberFormat="1" applyFont="1" applyFill="1" applyAlignment="1">
      <alignment horizontal="center"/>
    </xf>
    <xf numFmtId="0" fontId="7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/>
    <xf numFmtId="0" fontId="0" fillId="0" borderId="16" xfId="0" applyBorder="1"/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1" xfId="0" applyFont="1" applyBorder="1"/>
    <xf numFmtId="0" fontId="5" fillId="0" borderId="1" xfId="0" applyFont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123825</xdr:rowOff>
    </xdr:from>
    <xdr:to>
      <xdr:col>8</xdr:col>
      <xdr:colOff>845452</xdr:colOff>
      <xdr:row>1</xdr:row>
      <xdr:rowOff>937643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23850"/>
          <a:ext cx="6608077" cy="813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V24"/>
  <sheetViews>
    <sheetView tabSelected="1" zoomScaleSheetLayoutView="90" workbookViewId="0">
      <selection activeCell="K18" sqref="B2:K18"/>
    </sheetView>
  </sheetViews>
  <sheetFormatPr baseColWidth="10" defaultRowHeight="15" x14ac:dyDescent="0.25"/>
  <cols>
    <col min="1" max="1" width="2.85546875" customWidth="1"/>
    <col min="2" max="2" width="8.7109375" customWidth="1"/>
    <col min="3" max="3" width="11" customWidth="1"/>
    <col min="4" max="4" width="13.28515625" customWidth="1"/>
    <col min="5" max="5" width="18.42578125" customWidth="1"/>
    <col min="6" max="6" width="17.28515625" customWidth="1"/>
    <col min="7" max="7" width="12" bestFit="1" customWidth="1"/>
    <col min="8" max="8" width="16" customWidth="1"/>
    <col min="9" max="9" width="20.28515625" customWidth="1"/>
    <col min="10" max="10" width="13.7109375" customWidth="1"/>
    <col min="11" max="11" width="6.85546875" customWidth="1"/>
  </cols>
  <sheetData>
    <row r="1" spans="2:256" ht="15.75" thickBot="1" x14ac:dyDescent="0.3"/>
    <row r="2" spans="2:256" ht="81.75" customHeight="1" thickBot="1" x14ac:dyDescent="0.3">
      <c r="B2" s="29"/>
      <c r="C2" s="30"/>
      <c r="D2" s="30"/>
      <c r="E2" s="30"/>
      <c r="F2" s="30"/>
      <c r="G2" s="30"/>
      <c r="H2" s="30"/>
      <c r="I2" s="30"/>
      <c r="J2" s="30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ht="19.5" customHeight="1" x14ac:dyDescent="0.25">
      <c r="B3" s="35"/>
      <c r="C3" s="42" t="s">
        <v>22</v>
      </c>
      <c r="D3" s="42"/>
      <c r="E3" s="43"/>
      <c r="F3" s="43"/>
      <c r="G3" s="43"/>
      <c r="H3" s="43"/>
      <c r="I3" s="18"/>
      <c r="J3" s="18"/>
      <c r="K3" s="36"/>
    </row>
    <row r="4" spans="2:256" ht="15.75" thickBot="1" x14ac:dyDescent="0.3">
      <c r="B4" s="8"/>
      <c r="C4" s="9"/>
      <c r="D4" s="9"/>
      <c r="E4" s="33"/>
      <c r="F4" s="33"/>
      <c r="G4" s="33"/>
      <c r="H4" s="33"/>
      <c r="I4" s="9"/>
      <c r="J4" s="9"/>
      <c r="K4" s="5"/>
    </row>
    <row r="5" spans="2:256" ht="15.75" thickBot="1" x14ac:dyDescent="0.3">
      <c r="B5" s="8"/>
      <c r="C5" s="10"/>
      <c r="D5" s="9"/>
      <c r="E5" s="33"/>
      <c r="F5" s="11">
        <v>0.95379999999999998</v>
      </c>
      <c r="G5" s="12">
        <f>1.9538/1.2</f>
        <v>1.6281666666666668</v>
      </c>
      <c r="H5" s="40" t="s">
        <v>0</v>
      </c>
      <c r="I5" s="41"/>
      <c r="J5" s="9"/>
      <c r="K5" s="5"/>
    </row>
    <row r="6" spans="2:256" ht="58.5" customHeight="1" thickBot="1" x14ac:dyDescent="0.3">
      <c r="B6" s="8"/>
      <c r="C6" s="46" t="s">
        <v>1</v>
      </c>
      <c r="D6" s="47"/>
      <c r="E6" s="13" t="s">
        <v>2</v>
      </c>
      <c r="F6" s="13" t="s">
        <v>3</v>
      </c>
      <c r="G6" s="13" t="s">
        <v>4</v>
      </c>
      <c r="H6" s="13" t="s">
        <v>5</v>
      </c>
      <c r="I6" s="14" t="s">
        <v>6</v>
      </c>
      <c r="J6" s="13" t="s">
        <v>4</v>
      </c>
      <c r="K6" s="5"/>
    </row>
    <row r="7" spans="2:256" x14ac:dyDescent="0.25">
      <c r="B7" s="34" t="s">
        <v>10</v>
      </c>
      <c r="C7" s="48" t="s">
        <v>7</v>
      </c>
      <c r="D7" s="49"/>
      <c r="E7" s="15">
        <v>5373</v>
      </c>
      <c r="F7" s="37">
        <f>0.9538*E7</f>
        <v>5124.7673999999997</v>
      </c>
      <c r="G7" s="37">
        <f>+E7+F7</f>
        <v>10497.767400000001</v>
      </c>
      <c r="H7" s="37">
        <f>(121800/176)+(4500/176)</f>
        <v>717.61363636363637</v>
      </c>
      <c r="I7" s="37">
        <f>+H7</f>
        <v>717.61363636363637</v>
      </c>
      <c r="J7" s="37">
        <f>I7+G7</f>
        <v>11215.381036363637</v>
      </c>
      <c r="K7" s="6" t="s">
        <v>14</v>
      </c>
      <c r="L7" s="4"/>
    </row>
    <row r="8" spans="2:256" x14ac:dyDescent="0.25">
      <c r="B8" s="34" t="s">
        <v>11</v>
      </c>
      <c r="C8" s="50" t="s">
        <v>8</v>
      </c>
      <c r="D8" s="51"/>
      <c r="E8" s="16">
        <v>4596</v>
      </c>
      <c r="F8" s="38">
        <f>0.9538*E8</f>
        <v>4383.6647999999996</v>
      </c>
      <c r="G8" s="38">
        <f>+E8+F8</f>
        <v>8979.6647999999986</v>
      </c>
      <c r="H8" s="38">
        <f>(112200/176)+(4500/176)</f>
        <v>663.06818181818187</v>
      </c>
      <c r="I8" s="38">
        <f t="shared" ref="I8:I9" si="0">+H8</f>
        <v>663.06818181818187</v>
      </c>
      <c r="J8" s="38">
        <f t="shared" ref="J8:J10" si="1">I8+G8</f>
        <v>9642.7329818181806</v>
      </c>
      <c r="K8" s="6" t="s">
        <v>14</v>
      </c>
      <c r="L8" s="4"/>
    </row>
    <row r="9" spans="2:256" x14ac:dyDescent="0.25">
      <c r="B9" s="34" t="s">
        <v>12</v>
      </c>
      <c r="C9" s="50" t="s">
        <v>19</v>
      </c>
      <c r="D9" s="51"/>
      <c r="E9" s="16">
        <v>4248</v>
      </c>
      <c r="F9" s="38">
        <f>0.9538*E9</f>
        <v>4051.7424000000001</v>
      </c>
      <c r="G9" s="38">
        <f>+E9+F9</f>
        <v>8299.7423999999992</v>
      </c>
      <c r="H9" s="38">
        <f>(102800/176)+(4500/176)</f>
        <v>609.65909090909099</v>
      </c>
      <c r="I9" s="38">
        <f t="shared" si="0"/>
        <v>609.65909090909099</v>
      </c>
      <c r="J9" s="38">
        <f t="shared" si="1"/>
        <v>8909.4014909090911</v>
      </c>
      <c r="K9" s="6" t="s">
        <v>14</v>
      </c>
      <c r="L9" s="4"/>
    </row>
    <row r="10" spans="2:256" ht="15.75" thickBot="1" x14ac:dyDescent="0.3">
      <c r="B10" s="34" t="s">
        <v>13</v>
      </c>
      <c r="C10" s="52" t="s">
        <v>18</v>
      </c>
      <c r="D10" s="53"/>
      <c r="E10" s="17">
        <v>3910</v>
      </c>
      <c r="F10" s="39">
        <f>0.9538*E10</f>
        <v>3729.3579999999997</v>
      </c>
      <c r="G10" s="39">
        <f>+E10+F10</f>
        <v>7639.3580000000002</v>
      </c>
      <c r="H10" s="39">
        <f>(96800/176)+(4500/176)</f>
        <v>575.56818181818187</v>
      </c>
      <c r="I10" s="39">
        <f>+H10</f>
        <v>575.56818181818187</v>
      </c>
      <c r="J10" s="39">
        <f t="shared" si="1"/>
        <v>8214.9261818181822</v>
      </c>
      <c r="K10" s="6" t="s">
        <v>15</v>
      </c>
      <c r="L10" s="4"/>
    </row>
    <row r="11" spans="2:256" ht="4.5" customHeight="1" x14ac:dyDescent="0.25">
      <c r="B11" s="8"/>
      <c r="C11" s="18"/>
      <c r="D11" s="9"/>
      <c r="E11" s="33"/>
      <c r="F11" s="33"/>
      <c r="G11" s="33"/>
      <c r="H11" s="33"/>
      <c r="I11" s="9"/>
      <c r="J11" s="9"/>
      <c r="K11" s="5"/>
    </row>
    <row r="12" spans="2:256" x14ac:dyDescent="0.25">
      <c r="B12" s="8"/>
      <c r="C12" s="9"/>
      <c r="D12" s="9"/>
      <c r="E12" s="32" t="s">
        <v>9</v>
      </c>
      <c r="F12" s="33"/>
      <c r="G12" s="33"/>
      <c r="H12" s="33"/>
      <c r="I12" s="9" t="s">
        <v>14</v>
      </c>
      <c r="J12" s="9"/>
      <c r="K12" s="5"/>
    </row>
    <row r="13" spans="2:256" ht="17.25" customHeight="1" x14ac:dyDescent="0.25">
      <c r="B13" s="8"/>
      <c r="E13" s="33"/>
      <c r="F13" s="33"/>
      <c r="G13" s="33"/>
      <c r="H13" s="33"/>
      <c r="I13" s="9"/>
      <c r="J13" s="9"/>
      <c r="K13" s="5"/>
    </row>
    <row r="14" spans="2:256" x14ac:dyDescent="0.25">
      <c r="B14" s="8"/>
      <c r="C14" s="44" t="s">
        <v>20</v>
      </c>
      <c r="D14" s="44"/>
      <c r="E14" s="27">
        <f>E10*8</f>
        <v>31280</v>
      </c>
      <c r="F14" s="33"/>
      <c r="G14" s="33"/>
      <c r="H14" s="33"/>
      <c r="I14" s="9"/>
      <c r="J14" s="9"/>
      <c r="K14" s="5"/>
    </row>
    <row r="15" spans="2:256" x14ac:dyDescent="0.25">
      <c r="B15" s="8"/>
      <c r="C15" s="45" t="s">
        <v>16</v>
      </c>
      <c r="D15" s="45"/>
      <c r="E15" s="19"/>
      <c r="F15" s="33"/>
      <c r="G15" s="33"/>
      <c r="H15" s="33"/>
      <c r="I15" s="9"/>
      <c r="J15" s="9"/>
      <c r="K15" s="5"/>
    </row>
    <row r="16" spans="2:256" x14ac:dyDescent="0.25">
      <c r="B16" s="8"/>
      <c r="C16" s="20">
        <v>7500</v>
      </c>
      <c r="D16" s="21" t="s">
        <v>17</v>
      </c>
      <c r="E16" s="22">
        <f>E10*C16*8</f>
        <v>234600000</v>
      </c>
      <c r="F16" s="33"/>
      <c r="G16" s="23"/>
      <c r="H16" s="24"/>
      <c r="I16" s="28"/>
      <c r="J16" s="9"/>
      <c r="K16" s="5"/>
    </row>
    <row r="17" spans="2:11" x14ac:dyDescent="0.25">
      <c r="B17" s="8"/>
      <c r="C17" s="45" t="s">
        <v>21</v>
      </c>
      <c r="D17" s="45"/>
      <c r="E17" s="25"/>
      <c r="F17" s="33"/>
      <c r="G17" s="33"/>
      <c r="H17" s="9"/>
      <c r="I17" s="9"/>
      <c r="J17" s="9"/>
      <c r="K17" s="5"/>
    </row>
    <row r="18" spans="2:11" ht="15.75" thickBot="1" x14ac:dyDescent="0.3">
      <c r="B18" s="26"/>
      <c r="C18" s="10"/>
      <c r="D18" s="10"/>
      <c r="E18" s="10"/>
      <c r="F18" s="10"/>
      <c r="G18" s="10"/>
      <c r="H18" s="10"/>
      <c r="I18" s="10"/>
      <c r="J18" s="10"/>
      <c r="K18" s="7"/>
    </row>
    <row r="20" spans="2:11" x14ac:dyDescent="0.25">
      <c r="G20" t="s">
        <v>14</v>
      </c>
    </row>
    <row r="21" spans="2:11" x14ac:dyDescent="0.25">
      <c r="E21" s="2"/>
      <c r="G21" s="3"/>
    </row>
    <row r="22" spans="2:11" x14ac:dyDescent="0.25">
      <c r="E22" s="2"/>
      <c r="G22" s="3"/>
    </row>
    <row r="23" spans="2:11" x14ac:dyDescent="0.25">
      <c r="E23" s="2"/>
      <c r="F23" s="3"/>
      <c r="G23" s="3"/>
    </row>
    <row r="24" spans="2:11" x14ac:dyDescent="0.25">
      <c r="E24" s="2"/>
      <c r="F24" s="3"/>
      <c r="G24" s="3"/>
    </row>
  </sheetData>
  <mergeCells count="10">
    <mergeCell ref="H5:I5"/>
    <mergeCell ref="C3:H3"/>
    <mergeCell ref="C14:D14"/>
    <mergeCell ref="C17:D17"/>
    <mergeCell ref="C15:D15"/>
    <mergeCell ref="C6:D6"/>
    <mergeCell ref="C7:D7"/>
    <mergeCell ref="C8:D8"/>
    <mergeCell ref="C9:D9"/>
    <mergeCell ref="C10:D10"/>
  </mergeCells>
  <phoneticPr fontId="1" type="noConversion"/>
  <printOptions horizontalCentered="1" verticalCentered="1"/>
  <pageMargins left="0.86614173228346458" right="0.35433070866141736" top="0.86614173228346458" bottom="0.74803149606299213" header="0.31496062992125984" footer="0.31496062992125984"/>
  <pageSetup paperSize="9" scale="95" orientation="landscape" r:id="rId1"/>
  <colBreaks count="1" manualBreakCount="1">
    <brk id="11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JIME DELGADO</cp:lastModifiedBy>
  <cp:lastPrinted>2026-02-04T12:19:54Z</cp:lastPrinted>
  <dcterms:created xsi:type="dcterms:W3CDTF">2013-06-04T12:39:23Z</dcterms:created>
  <dcterms:modified xsi:type="dcterms:W3CDTF">2026-02-04T12:21:06Z</dcterms:modified>
</cp:coreProperties>
</file>